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0800"/>
  </bookViews>
  <sheets>
    <sheet name="расходы" sheetId="1" r:id="rId1"/>
  </sheets>
  <definedNames>
    <definedName name="_xlnm._FilterDatabase" localSheetId="0" hidden="1">расходы!$A$2:$K$77</definedName>
    <definedName name="_xlnm.Print_Titles" localSheetId="0">расходы!$2:$2</definedName>
  </definedNames>
  <calcPr calcId="144525"/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4" i="1"/>
  <c r="K3" i="1" s="1"/>
  <c r="K5" i="1"/>
  <c r="K6" i="1"/>
  <c r="K7" i="1"/>
  <c r="K8" i="1"/>
  <c r="K9" i="1"/>
  <c r="K10" i="1"/>
  <c r="K11" i="1"/>
  <c r="C12" i="1"/>
  <c r="D12" i="1"/>
  <c r="E12" i="1"/>
  <c r="F12" i="1"/>
  <c r="G12" i="1"/>
  <c r="H12" i="1"/>
  <c r="I12" i="1"/>
  <c r="J12" i="1"/>
  <c r="K13" i="1"/>
  <c r="K12" i="1" s="1"/>
  <c r="K14" i="1"/>
  <c r="C15" i="1"/>
  <c r="D15" i="1"/>
  <c r="E15" i="1"/>
  <c r="F15" i="1"/>
  <c r="G15" i="1"/>
  <c r="H15" i="1"/>
  <c r="I15" i="1"/>
  <c r="J15" i="1"/>
  <c r="K16" i="1"/>
  <c r="K15" i="1" s="1"/>
  <c r="K17" i="1"/>
  <c r="K18" i="1"/>
  <c r="K19" i="1"/>
  <c r="C20" i="1"/>
  <c r="D20" i="1"/>
  <c r="E20" i="1"/>
  <c r="F20" i="1"/>
  <c r="G20" i="1"/>
  <c r="H20" i="1"/>
  <c r="I20" i="1"/>
  <c r="J20" i="1"/>
  <c r="K21" i="1"/>
  <c r="K20" i="1" s="1"/>
  <c r="K22" i="1"/>
  <c r="K23" i="1"/>
  <c r="K24" i="1"/>
  <c r="K25" i="1"/>
  <c r="K26" i="1"/>
  <c r="K27" i="1"/>
  <c r="K28" i="1"/>
  <c r="K29" i="1"/>
  <c r="C30" i="1"/>
  <c r="D30" i="1"/>
  <c r="E30" i="1"/>
  <c r="F30" i="1"/>
  <c r="G30" i="1"/>
  <c r="H30" i="1"/>
  <c r="I30" i="1"/>
  <c r="J30" i="1"/>
  <c r="K31" i="1"/>
  <c r="K30" i="1" s="1"/>
  <c r="K32" i="1"/>
  <c r="K33" i="1"/>
  <c r="C34" i="1"/>
  <c r="D34" i="1"/>
  <c r="E34" i="1"/>
  <c r="F34" i="1"/>
  <c r="G34" i="1"/>
  <c r="H34" i="1"/>
  <c r="I34" i="1"/>
  <c r="J34" i="1"/>
  <c r="K35" i="1"/>
  <c r="K34" i="1" s="1"/>
  <c r="K36" i="1"/>
  <c r="K37" i="1"/>
  <c r="K38" i="1"/>
  <c r="C39" i="1"/>
  <c r="D39" i="1"/>
  <c r="E39" i="1"/>
  <c r="F39" i="1"/>
  <c r="G39" i="1"/>
  <c r="H39" i="1"/>
  <c r="I39" i="1"/>
  <c r="J39" i="1"/>
  <c r="K40" i="1"/>
  <c r="K39" i="1" s="1"/>
  <c r="K41" i="1"/>
  <c r="K42" i="1"/>
  <c r="K43" i="1"/>
  <c r="K44" i="1"/>
  <c r="K45" i="1"/>
  <c r="C46" i="1"/>
  <c r="D46" i="1"/>
  <c r="E46" i="1"/>
  <c r="F46" i="1"/>
  <c r="G46" i="1"/>
  <c r="H46" i="1"/>
  <c r="I46" i="1"/>
  <c r="J46" i="1"/>
  <c r="K47" i="1"/>
  <c r="K46" i="1" s="1"/>
  <c r="K48" i="1"/>
  <c r="C49" i="1"/>
  <c r="D49" i="1"/>
  <c r="E49" i="1"/>
  <c r="F49" i="1"/>
  <c r="G49" i="1"/>
  <c r="H49" i="1"/>
  <c r="I49" i="1"/>
  <c r="J49" i="1"/>
  <c r="K50" i="1"/>
  <c r="K49" i="1" s="1"/>
  <c r="K51" i="1"/>
  <c r="K52" i="1"/>
  <c r="K53" i="1"/>
  <c r="K54" i="1"/>
  <c r="K55" i="1"/>
  <c r="C56" i="1"/>
  <c r="D56" i="1"/>
  <c r="E56" i="1"/>
  <c r="F56" i="1"/>
  <c r="G56" i="1"/>
  <c r="H56" i="1"/>
  <c r="I56" i="1"/>
  <c r="J56" i="1"/>
  <c r="K57" i="1"/>
  <c r="K56" i="1" s="1"/>
  <c r="K58" i="1"/>
  <c r="K59" i="1"/>
  <c r="K60" i="1"/>
  <c r="K61" i="1"/>
  <c r="C62" i="1"/>
  <c r="D62" i="1"/>
  <c r="E62" i="1"/>
  <c r="F62" i="1"/>
  <c r="G62" i="1"/>
  <c r="H62" i="1"/>
  <c r="I62" i="1"/>
  <c r="J62" i="1"/>
  <c r="K63" i="1"/>
  <c r="K62" i="1" s="1"/>
  <c r="K64" i="1"/>
  <c r="K65" i="1"/>
  <c r="K66" i="1"/>
  <c r="C67" i="1"/>
  <c r="D67" i="1"/>
  <c r="E67" i="1"/>
  <c r="F67" i="1"/>
  <c r="G67" i="1"/>
  <c r="H67" i="1"/>
  <c r="I67" i="1"/>
  <c r="J67" i="1"/>
  <c r="K68" i="1"/>
  <c r="K67" i="1" s="1"/>
  <c r="K69" i="1"/>
  <c r="K70" i="1"/>
  <c r="C71" i="1"/>
  <c r="D71" i="1"/>
  <c r="E71" i="1"/>
  <c r="F71" i="1"/>
  <c r="G71" i="1"/>
  <c r="H71" i="1"/>
  <c r="I71" i="1"/>
  <c r="J71" i="1"/>
  <c r="K72" i="1"/>
  <c r="K71" i="1" s="1"/>
  <c r="C73" i="1"/>
  <c r="D73" i="1"/>
  <c r="E73" i="1"/>
  <c r="F73" i="1"/>
  <c r="G73" i="1"/>
  <c r="H73" i="1"/>
  <c r="I73" i="1"/>
  <c r="J73" i="1"/>
  <c r="K74" i="1"/>
  <c r="K73" i="1" s="1"/>
  <c r="K75" i="1"/>
  <c r="K76" i="1"/>
</calcChain>
</file>

<file path=xl/sharedStrings.xml><?xml version="1.0" encoding="utf-8"?>
<sst xmlns="http://schemas.openxmlformats.org/spreadsheetml/2006/main" count="161" uniqueCount="161">
  <si>
    <t>Общий итог</t>
  </si>
  <si>
    <t>Прочие межбюджетные трансферты общего характера</t>
  </si>
  <si>
    <t>1403</t>
  </si>
  <si>
    <t>Иные дотации</t>
  </si>
  <si>
    <t>1402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</si>
  <si>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</si>
  <si>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</si>
  <si>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Межбюджетные трансферты общего характера бюджетам бюджетной системы Российской Федерации</t>
  </si>
  <si>
    <t>1400</t>
  </si>
  <si>
    <t>Обслуживание государственного внутреннего и муниципального долга</t>
  </si>
  <si>
    <t>1301</t>
  </si>
  <si>
    <t>Обслуживание государственного и муниципального долга</t>
  </si>
  <si>
    <t>1300</t>
  </si>
  <si>
    <t>Другие вопросы в области средств массовой информации</t>
  </si>
  <si>
    <t>1204</t>
  </si>
  <si>
    <t>Периодическая печать и издательства</t>
  </si>
  <si>
    <t>1202</t>
  </si>
  <si>
    <t>Телевидение и радиовещание</t>
  </si>
  <si>
    <t>1201</t>
  </si>
  <si>
    <t>Средства массовой информации</t>
  </si>
  <si>
    <t>1200</t>
  </si>
  <si>
    <t>Другие вопросы в области физической культуры и спорта</t>
  </si>
  <si>
    <t>1105</t>
  </si>
  <si>
    <t>Спорт высших достижений</t>
  </si>
  <si>
    <t>1103</t>
  </si>
  <si>
    <t>Массовый спорт</t>
  </si>
  <si>
    <t>1102</t>
  </si>
  <si>
    <t>Физическая культура</t>
  </si>
  <si>
    <t>1101</t>
  </si>
  <si>
    <t>Физическая культура и спорт</t>
  </si>
  <si>
    <t>1100</t>
  </si>
  <si>
    <t>Другие вопросы в области социальной политики</t>
  </si>
  <si>
    <t>1006</t>
  </si>
  <si>
    <t>Охрана семьи и детства</t>
  </si>
  <si>
    <t>1004</t>
  </si>
  <si>
    <t>Социальное обеспечение населения</t>
  </si>
  <si>
    <t>1003</t>
  </si>
  <si>
    <t>Социальное обслуживание населения</t>
  </si>
  <si>
    <t>1002</t>
  </si>
  <si>
    <t>Пенсионное обеспечение</t>
  </si>
  <si>
    <t>1001</t>
  </si>
  <si>
    <t>Социальная политика</t>
  </si>
  <si>
    <t>1000</t>
  </si>
  <si>
    <t>Другие вопросы в области здравоохранения</t>
  </si>
  <si>
    <t>0909</t>
  </si>
  <si>
    <t>Заготовка, переработка, хранение и обеспечение безопасности донорской крови и её компонентов</t>
  </si>
  <si>
    <t>0906</t>
  </si>
  <si>
    <t>Санаторно-оздоровительная помощь</t>
  </si>
  <si>
    <t>0905</t>
  </si>
  <si>
    <t>Скорая медицинская помощь</t>
  </si>
  <si>
    <t>0904</t>
  </si>
  <si>
    <t>Амбулаторная помощь</t>
  </si>
  <si>
    <t>0902</t>
  </si>
  <si>
    <t>Стационарная медицинская помощь</t>
  </si>
  <si>
    <t>0901</t>
  </si>
  <si>
    <t>Здравоохранение</t>
  </si>
  <si>
    <t>0900</t>
  </si>
  <si>
    <t>Другие вопросы в области культуры, кинематографии</t>
  </si>
  <si>
    <t>0804</t>
  </si>
  <si>
    <t>Культура</t>
  </si>
  <si>
    <t>0801</t>
  </si>
  <si>
    <t>Культура, кинематография</t>
  </si>
  <si>
    <t>0800</t>
  </si>
  <si>
    <t>Другие вопросы в области образования</t>
  </si>
  <si>
    <t>0709</t>
  </si>
  <si>
    <t>Молодежная политика и оздоровление детей</t>
  </si>
  <si>
    <t>0707</t>
  </si>
  <si>
    <t>Профессиональная подготовка, переподготовка и повышение квалификации</t>
  </si>
  <si>
    <t>0705</t>
  </si>
  <si>
    <t>Среднее профессиональное образование</t>
  </si>
  <si>
    <t>0704</t>
  </si>
  <si>
    <t>Общее образование</t>
  </si>
  <si>
    <t>0702</t>
  </si>
  <si>
    <t>Дошкольное образование</t>
  </si>
  <si>
    <t>0701</t>
  </si>
  <si>
    <t>Образование</t>
  </si>
  <si>
    <t>0700</t>
  </si>
  <si>
    <t>Другие вопросы в области охраны окружающей среды</t>
  </si>
  <si>
    <t>0605</t>
  </si>
  <si>
    <t>Прикладные научные исследования в области охраны окружающей среды</t>
  </si>
  <si>
    <t>0604</t>
  </si>
  <si>
    <t>Охрана объектов растительного и животного мира и среды их обитания</t>
  </si>
  <si>
    <t>0603</t>
  </si>
  <si>
    <t>Сбор, удаление отходов и очистка сточных вод</t>
  </si>
  <si>
    <t>0602</t>
  </si>
  <si>
    <t>Охрана окружающей среды</t>
  </si>
  <si>
    <t>0600</t>
  </si>
  <si>
    <t>Другие вопросы в области жилищно-коммунального хозяйства</t>
  </si>
  <si>
    <t>0505</t>
  </si>
  <si>
    <t>Коммунальное хозяйство</t>
  </si>
  <si>
    <t>0502</t>
  </si>
  <si>
    <t>Жилищное хозяйство</t>
  </si>
  <si>
    <t>0501</t>
  </si>
  <si>
    <t>Жилищно-коммунальное хозяйство</t>
  </si>
  <si>
    <t>0500</t>
  </si>
  <si>
    <t>Другие вопросы в области национальной экономики</t>
  </si>
  <si>
    <t>0412</t>
  </si>
  <si>
    <t>Связь и информатика</t>
  </si>
  <si>
    <t>0410</t>
  </si>
  <si>
    <t>Дорожное хозяйство (дорожные фонды)</t>
  </si>
  <si>
    <t>0409</t>
  </si>
  <si>
    <t>Транспорт</t>
  </si>
  <si>
    <t>0408</t>
  </si>
  <si>
    <t>Лесное хозяйство</t>
  </si>
  <si>
    <t>0407</t>
  </si>
  <si>
    <t>Водное хозяйство</t>
  </si>
  <si>
    <t>0406</t>
  </si>
  <si>
    <t>Сельское хозяйство и рыболовство</t>
  </si>
  <si>
    <t>0405</t>
  </si>
  <si>
    <t>Воспроизводство минерально-сырьевой базы</t>
  </si>
  <si>
    <t>0404</t>
  </si>
  <si>
    <t>Общеэкономические вопросы</t>
  </si>
  <si>
    <t>0401</t>
  </si>
  <si>
    <t>Национальная экономика</t>
  </si>
  <si>
    <t>0400</t>
  </si>
  <si>
    <t>Другие вопросы в области национальной безопасности и правоохранительной деятельности</t>
  </si>
  <si>
    <t>0314</t>
  </si>
  <si>
    <t>Миграционная политики</t>
  </si>
  <si>
    <t>0311</t>
  </si>
  <si>
    <t>Обеспечение пожарной безопасности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</si>
  <si>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</si>
  <si>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</si>
  <si>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</si>
  <si>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Национальная безопасность и правоохранительная деятельность</t>
  </si>
  <si>
    <t>0300</t>
  </si>
  <si>
    <t>Мобилизационная подготовка экономики</t>
  </si>
  <si>
    <t>0204</t>
  </si>
  <si>
    <t>Мобилизационная и вневойсковая подготовка</t>
  </si>
  <si>
    <t>0203</t>
  </si>
  <si>
    <t>Национальная оборона</t>
  </si>
  <si>
    <t>0200</t>
  </si>
  <si>
    <t>Другие общегосударственные вопросы</t>
  </si>
  <si>
    <t>0113</t>
  </si>
  <si>
    <t>Резервные фонды</t>
  </si>
  <si>
    <t>0111</t>
  </si>
  <si>
    <t>Обеспечение проведения выборов и референдумов</t>
  </si>
  <si>
    <t>0107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</si>
  <si>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</si>
  <si>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</si>
  <si>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Судебная система</t>
  </si>
  <si>
    <t>0105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</si>
  <si>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</si>
  <si>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</si>
  <si>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</si>
  <si>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</si>
  <si>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высшего должностного лица субъекта Российской Федерации и муниципального образования</t>
  </si>
  <si>
    <t>0102</t>
  </si>
  <si>
    <t>Общегосударственные вопросы</t>
  </si>
  <si>
    <t>0100</t>
  </si>
  <si>
    <t>Рз Пр</t>
  </si>
  <si>
    <t>Наименование раздела, подраздела</t>
  </si>
  <si>
    <t>Сумма на 2016 год Закон от 16.12.2015 № 137-З (первоначальный)</t>
  </si>
  <si>
    <t>Закон от 27.05.2016 № 39-З</t>
  </si>
  <si>
    <t>Закон от 14.12.2016 № 110-З</t>
  </si>
  <si>
    <t>Сумма 
на 2016 год                                            (с учётом изменений)</t>
  </si>
  <si>
    <t>Закон от 01.04.2016          № 15-З</t>
  </si>
  <si>
    <t>Закон от 04.05.2016                № 38-З</t>
  </si>
  <si>
    <t>Закон от 05.07.2016         № 61-З</t>
  </si>
  <si>
    <t>Закон от 02.08.2016   № 73-З</t>
  </si>
  <si>
    <t>Закон от 02.11.2016               № 94-З</t>
  </si>
  <si>
    <r>
      <t xml:space="preserve">Сведения о внесенных в течение 2016 года изменениях, внесенных в закон Брянской области "Об областном бюджете на 2016 год",
                                                                                                                         в части расходов                                                                                                        </t>
    </r>
    <r>
      <rPr>
        <sz val="12"/>
        <rFont val="Times New Roman"/>
        <family val="1"/>
        <charset val="204"/>
      </rPr>
      <t>(рублей)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</si>
</sst>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b/>
      <sz val="10"/>
      <color theme="1"/>
      <name val="Segoe UI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K1"/>
    </sheetView>
  </sheetViews>
  <sheetFormatPr defaultColWidth="9.140625" defaultRowHeight="14.25" x14ac:dyDescent="0.25"/>
  <cols>
    <col min="1" max="1" width="7.85546875" style="1" customWidth="1"/>
    <col min="2" max="2" width="56.42578125" style="17" customWidth="1"/>
    <col min="3" max="3" width="18.7109375" style="1" customWidth="1"/>
    <col min="4" max="5" width="15.42578125" style="1" customWidth="1"/>
    <col min="6" max="6" width="14.85546875" style="1" customWidth="1"/>
    <col min="7" max="8" width="15.28515625" style="1" customWidth="1"/>
    <col min="9" max="9" width="15.5703125" style="1" customWidth="1"/>
    <col min="10" max="10" width="15.85546875" style="1" customWidth="1"/>
    <col min="11" max="11" width="17.42578125" style="2" customWidth="1"/>
    <col min="12" max="16384" width="9.140625" style="1"/>
  </cols>
  <sheetData>
    <row r="1" spans="1:11" ht="45" customHeight="1" x14ac:dyDescent="0.25">
      <c r="A1" s="18" t="s">
        <v>160</v>
      </c>
      <c r="B1" s="18"/>
      <c r="C1" s="19"/>
      <c r="D1" s="19"/>
      <c r="E1" s="19"/>
      <c r="F1" s="19"/>
      <c r="G1" s="19"/>
      <c r="H1" s="19"/>
      <c r="I1" s="19"/>
      <c r="J1" s="19"/>
      <c r="K1" s="19"/>
    </row>
    <row r="2" spans="1:11" ht="60" customHeight="1" x14ac:dyDescent="0.25">
      <c r="A2" s="9" t="s">
        <v>149</v>
      </c>
      <c r="B2" s="14" t="s">
        <v>150</v>
      </c>
      <c r="C2" s="5" t="s">
        <v>151</v>
      </c>
      <c r="D2" s="5" t="s">
        <v>155</v>
      </c>
      <c r="E2" s="5" t="s">
        <v>156</v>
      </c>
      <c r="F2" s="5" t="s">
        <v>152</v>
      </c>
      <c r="G2" s="5" t="s">
        <v>157</v>
      </c>
      <c r="H2" s="5" t="s">
        <v>158</v>
      </c>
      <c r="I2" s="5" t="s">
        <v>159</v>
      </c>
      <c r="J2" s="5" t="s">
        <v>153</v>
      </c>
      <c r="K2" s="5" t="s">
        <v>154</v>
      </c>
    </row>
    <row r="3" spans="1:11" s="12" customFormat="1" ht="20.25" customHeight="1" x14ac:dyDescent="0.25">
      <c r="A3" s="13" t="s">
        <v>148</v>
      </c>
      <c r="B3" s="14" t="s">
        <v>147</v>
      </c>
      <c r="C3" s="4">
        <f t="shared" ref="C3:K3" si="0">SUM(C4:C11)</f>
        <v>1164349564.0900002</v>
      </c>
      <c r="D3" s="4">
        <f t="shared" si="0"/>
        <v>-3646999</v>
      </c>
      <c r="E3" s="4">
        <f t="shared" si="0"/>
        <v>-5.9604644775390625E-8</v>
      </c>
      <c r="F3" s="4">
        <f t="shared" si="0"/>
        <v>-48477410.120000035</v>
      </c>
      <c r="G3" s="4">
        <f t="shared" si="0"/>
        <v>173388670.49000013</v>
      </c>
      <c r="H3" s="4">
        <f t="shared" si="0"/>
        <v>-2.384185791015625E-7</v>
      </c>
      <c r="I3" s="4">
        <f t="shared" si="0"/>
        <v>-115699211.40999991</v>
      </c>
      <c r="J3" s="4">
        <f t="shared" si="0"/>
        <v>-46652393.360000007</v>
      </c>
      <c r="K3" s="4">
        <f t="shared" si="0"/>
        <v>1123262220.6900001</v>
      </c>
    </row>
    <row r="4" spans="1:11" ht="28.5" x14ac:dyDescent="0.25">
      <c r="A4" s="8" t="s">
        <v>146</v>
      </c>
      <c r="B4" s="15" t="s">
        <v>145</v>
      </c>
      <c r="C4" s="7">
        <v>4147184</v>
      </c>
      <c r="D4" s="7">
        <v>0</v>
      </c>
      <c r="E4" s="7">
        <v>0</v>
      </c>
      <c r="F4" s="7">
        <v>0</v>
      </c>
      <c r="G4" s="7">
        <v>700559.26999999955</v>
      </c>
      <c r="H4" s="7">
        <v>0</v>
      </c>
      <c r="I4" s="7">
        <v>0</v>
      </c>
      <c r="J4" s="7">
        <v>0</v>
      </c>
      <c r="K4" s="6">
        <f t="shared" ref="K4:K11" si="1">C4+D4+E4+F4+G4+H4+I4+J4</f>
        <v>4847743.2699999996</v>
      </c>
    </row>
    <row r="5" spans="1:11" ht="42.75" x14ac:dyDescent="0.25">
      <c r="A5" s="8" t="s">
        <v>144</v>
      </c>
      <c r="B5" s="15" t="s">
        <v>143</v>
      </c>
      <c r="C5" s="7">
        <v>128694123</v>
      </c>
      <c r="D5" s="7">
        <v>0</v>
      </c>
      <c r="E5" s="7">
        <v>0</v>
      </c>
      <c r="F5" s="7">
        <v>0</v>
      </c>
      <c r="G5" s="7">
        <v>6849388</v>
      </c>
      <c r="H5" s="7">
        <v>0</v>
      </c>
      <c r="I5" s="7">
        <v>0</v>
      </c>
      <c r="J5" s="7">
        <v>0</v>
      </c>
      <c r="K5" s="6">
        <f t="shared" si="1"/>
        <v>135543511</v>
      </c>
    </row>
    <row r="6" spans="1:11" ht="42.75" x14ac:dyDescent="0.25">
      <c r="A6" s="8" t="s">
        <v>142</v>
      </c>
      <c r="B6" s="15" t="s">
        <v>141</v>
      </c>
      <c r="C6" s="7">
        <v>210800561</v>
      </c>
      <c r="D6" s="7">
        <v>0</v>
      </c>
      <c r="E6" s="7">
        <v>0</v>
      </c>
      <c r="F6" s="7">
        <v>0</v>
      </c>
      <c r="G6" s="7">
        <v>12688883.5</v>
      </c>
      <c r="H6" s="7">
        <v>0</v>
      </c>
      <c r="I6" s="7">
        <v>-37680</v>
      </c>
      <c r="J6" s="7">
        <v>-4980687.9199999869</v>
      </c>
      <c r="K6" s="6">
        <f t="shared" si="1"/>
        <v>218471076.58000001</v>
      </c>
    </row>
    <row r="7" spans="1:11" x14ac:dyDescent="0.25">
      <c r="A7" s="8" t="s">
        <v>140</v>
      </c>
      <c r="B7" s="15" t="s">
        <v>139</v>
      </c>
      <c r="C7" s="7">
        <v>146175920</v>
      </c>
      <c r="D7" s="7">
        <v>0</v>
      </c>
      <c r="E7" s="7">
        <v>0</v>
      </c>
      <c r="F7" s="7">
        <v>0</v>
      </c>
      <c r="G7" s="7">
        <v>8033007.9999999702</v>
      </c>
      <c r="H7" s="7">
        <v>0</v>
      </c>
      <c r="I7" s="7">
        <v>2.9802322387695313E-8</v>
      </c>
      <c r="J7" s="7">
        <v>608000</v>
      </c>
      <c r="K7" s="6">
        <f t="shared" si="1"/>
        <v>154816928</v>
      </c>
    </row>
    <row r="8" spans="1:11" ht="42.75" x14ac:dyDescent="0.25">
      <c r="A8" s="8" t="s">
        <v>138</v>
      </c>
      <c r="B8" s="15" t="s">
        <v>137</v>
      </c>
      <c r="C8" s="7">
        <v>110321721</v>
      </c>
      <c r="D8" s="7">
        <v>0</v>
      </c>
      <c r="E8" s="7">
        <v>0</v>
      </c>
      <c r="F8" s="7">
        <v>0</v>
      </c>
      <c r="G8" s="7">
        <v>3645461</v>
      </c>
      <c r="H8" s="7">
        <v>0</v>
      </c>
      <c r="I8" s="7">
        <v>-33242.520000010729</v>
      </c>
      <c r="J8" s="7">
        <v>-315500</v>
      </c>
      <c r="K8" s="6">
        <f t="shared" si="1"/>
        <v>113618439.47999999</v>
      </c>
    </row>
    <row r="9" spans="1:11" x14ac:dyDescent="0.25">
      <c r="A9" s="8" t="s">
        <v>136</v>
      </c>
      <c r="B9" s="15" t="s">
        <v>135</v>
      </c>
      <c r="C9" s="7">
        <v>21840000</v>
      </c>
      <c r="D9" s="7">
        <v>0</v>
      </c>
      <c r="E9" s="7">
        <v>0</v>
      </c>
      <c r="F9" s="7">
        <v>0</v>
      </c>
      <c r="G9" s="7">
        <v>1359498</v>
      </c>
      <c r="H9" s="7">
        <v>0</v>
      </c>
      <c r="I9" s="7">
        <v>0</v>
      </c>
      <c r="J9" s="7">
        <v>-582570</v>
      </c>
      <c r="K9" s="6">
        <f t="shared" si="1"/>
        <v>22616928</v>
      </c>
    </row>
    <row r="10" spans="1:11" x14ac:dyDescent="0.25">
      <c r="A10" s="8" t="s">
        <v>134</v>
      </c>
      <c r="B10" s="15" t="s">
        <v>133</v>
      </c>
      <c r="C10" s="7">
        <v>60000000</v>
      </c>
      <c r="D10" s="7">
        <v>-36999</v>
      </c>
      <c r="E10" s="7">
        <v>0</v>
      </c>
      <c r="F10" s="7">
        <v>-33805985.840000004</v>
      </c>
      <c r="G10" s="7">
        <v>0</v>
      </c>
      <c r="H10" s="7">
        <v>0</v>
      </c>
      <c r="I10" s="7">
        <v>-664999.61999999732</v>
      </c>
      <c r="J10" s="7">
        <v>-12889210.149999999</v>
      </c>
      <c r="K10" s="6">
        <f t="shared" si="1"/>
        <v>12602805.390000001</v>
      </c>
    </row>
    <row r="11" spans="1:11" x14ac:dyDescent="0.25">
      <c r="A11" s="8" t="s">
        <v>132</v>
      </c>
      <c r="B11" s="15" t="s">
        <v>131</v>
      </c>
      <c r="C11" s="7">
        <v>482370055.09000003</v>
      </c>
      <c r="D11" s="7">
        <v>-3610000</v>
      </c>
      <c r="E11" s="7">
        <v>-5.9604644775390625E-8</v>
      </c>
      <c r="F11" s="7">
        <v>-14671424.280000031</v>
      </c>
      <c r="G11" s="7">
        <v>140111872.72000015</v>
      </c>
      <c r="H11" s="7">
        <v>-2.384185791015625E-7</v>
      </c>
      <c r="I11" s="7">
        <v>-114963289.26999992</v>
      </c>
      <c r="J11" s="7">
        <v>-28492425.290000021</v>
      </c>
      <c r="K11" s="6">
        <f t="shared" si="1"/>
        <v>460744788.96999991</v>
      </c>
    </row>
    <row r="12" spans="1:11" s="11" customFormat="1" ht="22.5" customHeight="1" x14ac:dyDescent="0.25">
      <c r="A12" s="10" t="s">
        <v>130</v>
      </c>
      <c r="B12" s="14" t="s">
        <v>129</v>
      </c>
      <c r="C12" s="4">
        <f t="shared" ref="C12:K12" si="2">SUM(C13:C14)</f>
        <v>69048622.00999999</v>
      </c>
      <c r="D12" s="4">
        <f t="shared" si="2"/>
        <v>8426970</v>
      </c>
      <c r="E12" s="4">
        <f t="shared" si="2"/>
        <v>0</v>
      </c>
      <c r="F12" s="4">
        <f t="shared" si="2"/>
        <v>-7.4505805969238281E-9</v>
      </c>
      <c r="G12" s="4">
        <f t="shared" si="2"/>
        <v>101273.70000001043</v>
      </c>
      <c r="H12" s="4">
        <f t="shared" si="2"/>
        <v>-7.4505805969238281E-9</v>
      </c>
      <c r="I12" s="4">
        <f t="shared" si="2"/>
        <v>1099115.4000000134</v>
      </c>
      <c r="J12" s="4">
        <f t="shared" si="2"/>
        <v>-8361740</v>
      </c>
      <c r="K12" s="4">
        <f t="shared" si="2"/>
        <v>70314241.110000014</v>
      </c>
    </row>
    <row r="13" spans="1:11" x14ac:dyDescent="0.25">
      <c r="A13" s="8" t="s">
        <v>128</v>
      </c>
      <c r="B13" s="15" t="s">
        <v>127</v>
      </c>
      <c r="C13" s="7">
        <v>21980200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6">
        <f>C13+D13+E13+F13+G13+H13+I13+J13</f>
        <v>21980200</v>
      </c>
    </row>
    <row r="14" spans="1:11" x14ac:dyDescent="0.25">
      <c r="A14" s="8" t="s">
        <v>126</v>
      </c>
      <c r="B14" s="15" t="s">
        <v>125</v>
      </c>
      <c r="C14" s="7">
        <v>47068422.009999998</v>
      </c>
      <c r="D14" s="7">
        <v>8426970</v>
      </c>
      <c r="E14" s="7">
        <v>0</v>
      </c>
      <c r="F14" s="7">
        <v>-7.4505805969238281E-9</v>
      </c>
      <c r="G14" s="7">
        <v>101273.70000001043</v>
      </c>
      <c r="H14" s="7">
        <v>-7.4505805969238281E-9</v>
      </c>
      <c r="I14" s="7">
        <v>1099115.4000000134</v>
      </c>
      <c r="J14" s="7">
        <v>-8361740</v>
      </c>
      <c r="K14" s="6">
        <f>C14+D14+E14+F14+G14+H14+I14+J14</f>
        <v>48334041.110000007</v>
      </c>
    </row>
    <row r="15" spans="1:11" s="11" customFormat="1" ht="36" customHeight="1" x14ac:dyDescent="0.25">
      <c r="A15" s="10" t="s">
        <v>124</v>
      </c>
      <c r="B15" s="14" t="s">
        <v>123</v>
      </c>
      <c r="C15" s="4">
        <f t="shared" ref="C15:K15" si="3">SUM(C16:C19)</f>
        <v>352290533</v>
      </c>
      <c r="D15" s="4">
        <f t="shared" si="3"/>
        <v>0</v>
      </c>
      <c r="E15" s="4">
        <f t="shared" si="3"/>
        <v>4370000</v>
      </c>
      <c r="F15" s="4">
        <f t="shared" si="3"/>
        <v>0</v>
      </c>
      <c r="G15" s="4">
        <f t="shared" si="3"/>
        <v>40571919.5</v>
      </c>
      <c r="H15" s="4">
        <f t="shared" si="3"/>
        <v>0</v>
      </c>
      <c r="I15" s="4">
        <f t="shared" si="3"/>
        <v>1865207.1400000155</v>
      </c>
      <c r="J15" s="4">
        <f t="shared" si="3"/>
        <v>10091553.75</v>
      </c>
      <c r="K15" s="4">
        <f t="shared" si="3"/>
        <v>409189213.38999999</v>
      </c>
    </row>
    <row r="16" spans="1:11" ht="28.5" x14ac:dyDescent="0.25">
      <c r="A16" s="8" t="s">
        <v>122</v>
      </c>
      <c r="B16" s="15" t="s">
        <v>121</v>
      </c>
      <c r="C16" s="7">
        <v>36876795</v>
      </c>
      <c r="D16" s="7">
        <v>0</v>
      </c>
      <c r="E16" s="7">
        <v>0</v>
      </c>
      <c r="F16" s="7">
        <v>0</v>
      </c>
      <c r="G16" s="7">
        <v>-1017712</v>
      </c>
      <c r="H16" s="7">
        <v>0</v>
      </c>
      <c r="I16" s="7">
        <v>1349060</v>
      </c>
      <c r="J16" s="7">
        <v>0</v>
      </c>
      <c r="K16" s="6">
        <f>C16+D16+E16+F16+G16+H16+I16+J16</f>
        <v>37208143</v>
      </c>
    </row>
    <row r="17" spans="1:11" x14ac:dyDescent="0.25">
      <c r="A17" s="8" t="s">
        <v>120</v>
      </c>
      <c r="B17" s="15" t="s">
        <v>119</v>
      </c>
      <c r="C17" s="7">
        <v>264998500</v>
      </c>
      <c r="D17" s="7">
        <v>0</v>
      </c>
      <c r="E17" s="7">
        <v>0</v>
      </c>
      <c r="F17" s="7">
        <v>0</v>
      </c>
      <c r="G17" s="7">
        <v>20000000</v>
      </c>
      <c r="H17" s="7">
        <v>0</v>
      </c>
      <c r="I17" s="7">
        <v>4192433.6000000238</v>
      </c>
      <c r="J17" s="7">
        <v>7092353.75</v>
      </c>
      <c r="K17" s="6">
        <f>C17+D17+E17+F17+G17+H17+I17+J17</f>
        <v>296283287.35000002</v>
      </c>
    </row>
    <row r="18" spans="1:11" x14ac:dyDescent="0.25">
      <c r="A18" s="8" t="s">
        <v>118</v>
      </c>
      <c r="B18" s="15" t="s">
        <v>117</v>
      </c>
      <c r="C18" s="7">
        <v>216000</v>
      </c>
      <c r="D18" s="7">
        <v>0</v>
      </c>
      <c r="E18" s="7">
        <v>4370000</v>
      </c>
      <c r="F18" s="7">
        <v>0</v>
      </c>
      <c r="G18" s="7">
        <v>0</v>
      </c>
      <c r="H18" s="7">
        <v>0</v>
      </c>
      <c r="I18" s="7">
        <v>229600</v>
      </c>
      <c r="J18" s="7">
        <v>4362200</v>
      </c>
      <c r="K18" s="6">
        <f>C18+D18+E18+F18+G18+H18+I18+J18</f>
        <v>9177800</v>
      </c>
    </row>
    <row r="19" spans="1:11" ht="28.5" x14ac:dyDescent="0.25">
      <c r="A19" s="8" t="s">
        <v>116</v>
      </c>
      <c r="B19" s="15" t="s">
        <v>115</v>
      </c>
      <c r="C19" s="7">
        <v>50199238</v>
      </c>
      <c r="D19" s="7">
        <v>0</v>
      </c>
      <c r="E19" s="7">
        <v>0</v>
      </c>
      <c r="F19" s="7">
        <v>0</v>
      </c>
      <c r="G19" s="7">
        <v>21589631.5</v>
      </c>
      <c r="H19" s="7">
        <v>0</v>
      </c>
      <c r="I19" s="7">
        <v>-3905886.4600000083</v>
      </c>
      <c r="J19" s="7">
        <v>-1363000</v>
      </c>
      <c r="K19" s="6">
        <f>C19+D19+E19+F19+G19+H19+I19+J19</f>
        <v>66519983.039999992</v>
      </c>
    </row>
    <row r="20" spans="1:11" ht="23.25" customHeight="1" x14ac:dyDescent="0.25">
      <c r="A20" s="10" t="s">
        <v>114</v>
      </c>
      <c r="B20" s="14" t="s">
        <v>113</v>
      </c>
      <c r="C20" s="4">
        <f t="shared" ref="C20:K20" si="4">SUM(C21:C29)</f>
        <v>5420718730.4200001</v>
      </c>
      <c r="D20" s="4">
        <f t="shared" si="4"/>
        <v>6740955036.1799994</v>
      </c>
      <c r="E20" s="4">
        <f t="shared" si="4"/>
        <v>2238849389.999999</v>
      </c>
      <c r="F20" s="4">
        <f t="shared" si="4"/>
        <v>63999999.99999997</v>
      </c>
      <c r="G20" s="4">
        <f t="shared" si="4"/>
        <v>806226132.37000108</v>
      </c>
      <c r="H20" s="4">
        <f t="shared" si="4"/>
        <v>1153825250.000001</v>
      </c>
      <c r="I20" s="4">
        <f t="shared" si="4"/>
        <v>94089469.599991292</v>
      </c>
      <c r="J20" s="4">
        <f t="shared" si="4"/>
        <v>143996713.46000004</v>
      </c>
      <c r="K20" s="4">
        <f t="shared" si="4"/>
        <v>16662660722.029993</v>
      </c>
    </row>
    <row r="21" spans="1:11" x14ac:dyDescent="0.25">
      <c r="A21" s="8" t="s">
        <v>112</v>
      </c>
      <c r="B21" s="15" t="s">
        <v>111</v>
      </c>
      <c r="C21" s="7">
        <v>187581347</v>
      </c>
      <c r="D21" s="7">
        <v>0</v>
      </c>
      <c r="E21" s="7">
        <v>-13299.999999970198</v>
      </c>
      <c r="F21" s="7">
        <v>-2.9802322387695313E-8</v>
      </c>
      <c r="G21" s="7">
        <v>7669888.4600000083</v>
      </c>
      <c r="H21" s="7">
        <v>-2.9802322387695313E-8</v>
      </c>
      <c r="I21" s="7">
        <v>166999.99999991059</v>
      </c>
      <c r="J21" s="7">
        <v>0</v>
      </c>
      <c r="K21" s="6">
        <f t="shared" ref="K21:K29" si="5">C21+D21+E21+F21+G21+H21+I21+J21</f>
        <v>195404935.45999989</v>
      </c>
    </row>
    <row r="22" spans="1:11" x14ac:dyDescent="0.25">
      <c r="A22" s="8" t="s">
        <v>110</v>
      </c>
      <c r="B22" s="15" t="s">
        <v>109</v>
      </c>
      <c r="C22" s="7">
        <v>170000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6">
        <f t="shared" si="5"/>
        <v>170000</v>
      </c>
    </row>
    <row r="23" spans="1:11" x14ac:dyDescent="0.25">
      <c r="A23" s="8" t="s">
        <v>108</v>
      </c>
      <c r="B23" s="15" t="s">
        <v>107</v>
      </c>
      <c r="C23" s="7">
        <v>1508915700.9999998</v>
      </c>
      <c r="D23" s="7">
        <v>6741323924.9499998</v>
      </c>
      <c r="E23" s="7">
        <v>1799054199.999999</v>
      </c>
      <c r="F23" s="7">
        <v>0</v>
      </c>
      <c r="G23" s="7">
        <v>-346158559.99999809</v>
      </c>
      <c r="H23" s="7">
        <v>791470500</v>
      </c>
      <c r="I23" s="7">
        <v>-9541306.0000076294</v>
      </c>
      <c r="J23" s="7">
        <v>94654200</v>
      </c>
      <c r="K23" s="6">
        <f t="shared" si="5"/>
        <v>10579718659.949993</v>
      </c>
    </row>
    <row r="24" spans="1:11" x14ac:dyDescent="0.25">
      <c r="A24" s="8" t="s">
        <v>106</v>
      </c>
      <c r="B24" s="15" t="s">
        <v>105</v>
      </c>
      <c r="C24" s="7">
        <v>9393850</v>
      </c>
      <c r="D24" s="7">
        <v>-768888.76999999955</v>
      </c>
      <c r="E24" s="7">
        <v>5540200</v>
      </c>
      <c r="F24" s="7">
        <v>0</v>
      </c>
      <c r="G24" s="7">
        <v>0</v>
      </c>
      <c r="H24" s="7">
        <v>0</v>
      </c>
      <c r="I24" s="7">
        <v>0</v>
      </c>
      <c r="J24" s="7">
        <v>-1797.6999999992549</v>
      </c>
      <c r="K24" s="6">
        <f t="shared" si="5"/>
        <v>14163363.530000001</v>
      </c>
    </row>
    <row r="25" spans="1:11" x14ac:dyDescent="0.25">
      <c r="A25" s="8" t="s">
        <v>104</v>
      </c>
      <c r="B25" s="15" t="s">
        <v>103</v>
      </c>
      <c r="C25" s="7">
        <v>287897486</v>
      </c>
      <c r="D25" s="7">
        <v>0</v>
      </c>
      <c r="E25" s="7">
        <v>0</v>
      </c>
      <c r="F25" s="7">
        <v>0</v>
      </c>
      <c r="G25" s="7">
        <v>5420900</v>
      </c>
      <c r="H25" s="7">
        <v>0</v>
      </c>
      <c r="I25" s="7">
        <v>500000</v>
      </c>
      <c r="J25" s="7">
        <v>-11421837</v>
      </c>
      <c r="K25" s="6">
        <f t="shared" si="5"/>
        <v>282396549</v>
      </c>
    </row>
    <row r="26" spans="1:11" x14ac:dyDescent="0.25">
      <c r="A26" s="8" t="s">
        <v>102</v>
      </c>
      <c r="B26" s="15" t="s">
        <v>101</v>
      </c>
      <c r="C26" s="7">
        <v>362875304.39999998</v>
      </c>
      <c r="D26" s="7">
        <v>0</v>
      </c>
      <c r="E26" s="7">
        <v>0</v>
      </c>
      <c r="F26" s="7">
        <v>64000000</v>
      </c>
      <c r="G26" s="7">
        <v>0</v>
      </c>
      <c r="H26" s="7">
        <v>0</v>
      </c>
      <c r="I26" s="7">
        <v>5263888.280000031</v>
      </c>
      <c r="J26" s="7">
        <v>68253447</v>
      </c>
      <c r="K26" s="6">
        <f t="shared" si="5"/>
        <v>500392639.68000001</v>
      </c>
    </row>
    <row r="27" spans="1:11" x14ac:dyDescent="0.25">
      <c r="A27" s="8" t="s">
        <v>100</v>
      </c>
      <c r="B27" s="15" t="s">
        <v>99</v>
      </c>
      <c r="C27" s="7">
        <v>2856285316.21</v>
      </c>
      <c r="D27" s="7">
        <v>0</v>
      </c>
      <c r="E27" s="7">
        <v>434268290</v>
      </c>
      <c r="F27" s="7">
        <v>0</v>
      </c>
      <c r="G27" s="7">
        <v>1005412877.1699991</v>
      </c>
      <c r="H27" s="7">
        <v>362354750.00000095</v>
      </c>
      <c r="I27" s="7">
        <v>99999999.999999046</v>
      </c>
      <c r="J27" s="7">
        <v>0</v>
      </c>
      <c r="K27" s="6">
        <f t="shared" si="5"/>
        <v>4758321233.3799992</v>
      </c>
    </row>
    <row r="28" spans="1:11" x14ac:dyDescent="0.25">
      <c r="A28" s="8" t="s">
        <v>98</v>
      </c>
      <c r="B28" s="15" t="s">
        <v>97</v>
      </c>
      <c r="C28" s="7">
        <v>10200000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-16000</v>
      </c>
      <c r="K28" s="6">
        <f t="shared" si="5"/>
        <v>10184000</v>
      </c>
    </row>
    <row r="29" spans="1:11" x14ac:dyDescent="0.25">
      <c r="A29" s="8" t="s">
        <v>96</v>
      </c>
      <c r="B29" s="15" t="s">
        <v>95</v>
      </c>
      <c r="C29" s="7">
        <v>197399725.81</v>
      </c>
      <c r="D29" s="7">
        <v>400000</v>
      </c>
      <c r="E29" s="7">
        <v>0</v>
      </c>
      <c r="F29" s="7">
        <v>0</v>
      </c>
      <c r="G29" s="7">
        <v>133881026.74000007</v>
      </c>
      <c r="H29" s="7">
        <v>0</v>
      </c>
      <c r="I29" s="7">
        <v>-2300112.6800000668</v>
      </c>
      <c r="J29" s="7">
        <v>-7471298.8399999738</v>
      </c>
      <c r="K29" s="6">
        <f t="shared" si="5"/>
        <v>321909341.03000003</v>
      </c>
    </row>
    <row r="30" spans="1:11" ht="23.25" customHeight="1" x14ac:dyDescent="0.25">
      <c r="A30" s="10" t="s">
        <v>94</v>
      </c>
      <c r="B30" s="14" t="s">
        <v>93</v>
      </c>
      <c r="C30" s="4">
        <f t="shared" ref="C30:K30" si="6">SUM(C31:C33)</f>
        <v>549645070.62</v>
      </c>
      <c r="D30" s="4">
        <f t="shared" si="6"/>
        <v>104699595.95999998</v>
      </c>
      <c r="E30" s="4">
        <f t="shared" si="6"/>
        <v>12802624</v>
      </c>
      <c r="F30" s="4">
        <f t="shared" si="6"/>
        <v>0</v>
      </c>
      <c r="G30" s="4">
        <f t="shared" si="6"/>
        <v>31583436.169999998</v>
      </c>
      <c r="H30" s="4">
        <f t="shared" si="6"/>
        <v>0</v>
      </c>
      <c r="I30" s="4">
        <f t="shared" si="6"/>
        <v>100667992</v>
      </c>
      <c r="J30" s="4">
        <f t="shared" si="6"/>
        <v>3427294.2200000286</v>
      </c>
      <c r="K30" s="4">
        <f t="shared" si="6"/>
        <v>802826012.96999991</v>
      </c>
    </row>
    <row r="31" spans="1:11" x14ac:dyDescent="0.25">
      <c r="A31" s="8" t="s">
        <v>92</v>
      </c>
      <c r="B31" s="15" t="s">
        <v>91</v>
      </c>
      <c r="C31" s="7">
        <v>396501784.62</v>
      </c>
      <c r="D31" s="7">
        <v>84517595.959999979</v>
      </c>
      <c r="E31" s="7">
        <v>0</v>
      </c>
      <c r="F31" s="7">
        <v>0</v>
      </c>
      <c r="G31" s="7">
        <v>9000000</v>
      </c>
      <c r="H31" s="7">
        <v>0</v>
      </c>
      <c r="I31" s="7">
        <v>4000000</v>
      </c>
      <c r="J31" s="7">
        <v>-10587500</v>
      </c>
      <c r="K31" s="6">
        <f>C31+D31+E31+F31+G31+H31+I31+J31</f>
        <v>483431880.57999998</v>
      </c>
    </row>
    <row r="32" spans="1:11" x14ac:dyDescent="0.25">
      <c r="A32" s="8" t="s">
        <v>90</v>
      </c>
      <c r="B32" s="15" t="s">
        <v>89</v>
      </c>
      <c r="C32" s="7">
        <v>125802425</v>
      </c>
      <c r="D32" s="7">
        <v>20182000</v>
      </c>
      <c r="E32" s="7">
        <v>12802624</v>
      </c>
      <c r="F32" s="7">
        <v>0</v>
      </c>
      <c r="G32" s="7">
        <v>20899718</v>
      </c>
      <c r="H32" s="7">
        <v>0</v>
      </c>
      <c r="I32" s="7">
        <v>96517992</v>
      </c>
      <c r="J32" s="7">
        <v>14014794.220000029</v>
      </c>
      <c r="K32" s="6">
        <f>C32+D32+E32+F32+G32+H32+I32+J32</f>
        <v>290219553.22000003</v>
      </c>
    </row>
    <row r="33" spans="1:11" ht="28.5" x14ac:dyDescent="0.25">
      <c r="A33" s="8" t="s">
        <v>88</v>
      </c>
      <c r="B33" s="15" t="s">
        <v>87</v>
      </c>
      <c r="C33" s="7">
        <v>27340861</v>
      </c>
      <c r="D33" s="7">
        <v>0</v>
      </c>
      <c r="E33" s="7">
        <v>0</v>
      </c>
      <c r="F33" s="7">
        <v>0</v>
      </c>
      <c r="G33" s="7">
        <v>1683718.1699999981</v>
      </c>
      <c r="H33" s="7">
        <v>0</v>
      </c>
      <c r="I33" s="7">
        <v>150000</v>
      </c>
      <c r="J33" s="7">
        <v>0</v>
      </c>
      <c r="K33" s="6">
        <f>C33+D33+E33+F33+G33+H33+I33+J33</f>
        <v>29174579.169999998</v>
      </c>
    </row>
    <row r="34" spans="1:11" ht="19.5" customHeight="1" x14ac:dyDescent="0.25">
      <c r="A34" s="10" t="s">
        <v>86</v>
      </c>
      <c r="B34" s="14" t="s">
        <v>85</v>
      </c>
      <c r="C34" s="4">
        <f t="shared" ref="C34:K34" si="7">SUM(C35:C38)</f>
        <v>23761145.979999997</v>
      </c>
      <c r="D34" s="4">
        <f t="shared" si="7"/>
        <v>-9911.2299999985844</v>
      </c>
      <c r="E34" s="4">
        <f t="shared" si="7"/>
        <v>-1.862645149230957E-9</v>
      </c>
      <c r="F34" s="4">
        <f t="shared" si="7"/>
        <v>1.862645149230957E-9</v>
      </c>
      <c r="G34" s="4">
        <f t="shared" si="7"/>
        <v>1704442.2599999998</v>
      </c>
      <c r="H34" s="4">
        <f t="shared" si="7"/>
        <v>0</v>
      </c>
      <c r="I34" s="4">
        <f t="shared" si="7"/>
        <v>0</v>
      </c>
      <c r="J34" s="4">
        <f t="shared" si="7"/>
        <v>-61317.329999998212</v>
      </c>
      <c r="K34" s="4">
        <f t="shared" si="7"/>
        <v>25394359.68</v>
      </c>
    </row>
    <row r="35" spans="1:11" x14ac:dyDescent="0.25">
      <c r="A35" s="8" t="s">
        <v>84</v>
      </c>
      <c r="B35" s="15" t="s">
        <v>83</v>
      </c>
      <c r="C35" s="7">
        <v>1551756.85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6">
        <f>C35+D35+E35+F35+G35+H35+I35+J35</f>
        <v>1551756.85</v>
      </c>
    </row>
    <row r="36" spans="1:11" ht="28.5" x14ac:dyDescent="0.25">
      <c r="A36" s="8" t="s">
        <v>82</v>
      </c>
      <c r="B36" s="15" t="s">
        <v>81</v>
      </c>
      <c r="C36" s="7">
        <v>12582900</v>
      </c>
      <c r="D36" s="7">
        <v>0</v>
      </c>
      <c r="E36" s="7">
        <v>0</v>
      </c>
      <c r="F36" s="7">
        <v>0</v>
      </c>
      <c r="G36" s="7">
        <v>90292.900000000373</v>
      </c>
      <c r="H36" s="7">
        <v>0</v>
      </c>
      <c r="I36" s="7">
        <v>-12624492.9</v>
      </c>
      <c r="J36" s="7">
        <v>0</v>
      </c>
      <c r="K36" s="6">
        <f>C36+D36+E36+F36+G36+H36+I36+J36</f>
        <v>48700</v>
      </c>
    </row>
    <row r="37" spans="1:11" ht="28.5" x14ac:dyDescent="0.25">
      <c r="A37" s="8" t="s">
        <v>80</v>
      </c>
      <c r="B37" s="15" t="s">
        <v>79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3895292.9</v>
      </c>
      <c r="J37" s="7">
        <v>0</v>
      </c>
      <c r="K37" s="6">
        <f>C37+D37+E37+F37+G37+H37+I37+J37</f>
        <v>3895292.9</v>
      </c>
    </row>
    <row r="38" spans="1:11" x14ac:dyDescent="0.25">
      <c r="A38" s="8" t="s">
        <v>78</v>
      </c>
      <c r="B38" s="15" t="s">
        <v>77</v>
      </c>
      <c r="C38" s="7">
        <v>9626489.129999999</v>
      </c>
      <c r="D38" s="7">
        <v>-9911.2299999985844</v>
      </c>
      <c r="E38" s="7">
        <v>-1.862645149230957E-9</v>
      </c>
      <c r="F38" s="7">
        <v>1.862645149230957E-9</v>
      </c>
      <c r="G38" s="7">
        <v>1614149.3599999994</v>
      </c>
      <c r="H38" s="7">
        <v>0</v>
      </c>
      <c r="I38" s="7">
        <v>8729199.9999999981</v>
      </c>
      <c r="J38" s="7">
        <v>-61317.329999998212</v>
      </c>
      <c r="K38" s="6">
        <f>C38+D38+E38+F38+G38+H38+I38+J38</f>
        <v>19898609.93</v>
      </c>
    </row>
    <row r="39" spans="1:11" ht="23.25" customHeight="1" x14ac:dyDescent="0.25">
      <c r="A39" s="10" t="s">
        <v>76</v>
      </c>
      <c r="B39" s="14" t="s">
        <v>75</v>
      </c>
      <c r="C39" s="4">
        <f t="shared" ref="C39:K39" si="8">SUM(C40:C45)</f>
        <v>8912322524.8800011</v>
      </c>
      <c r="D39" s="4">
        <f t="shared" si="8"/>
        <v>10642436.000000119</v>
      </c>
      <c r="E39" s="4">
        <f t="shared" si="8"/>
        <v>15123199.999999046</v>
      </c>
      <c r="F39" s="4">
        <f t="shared" si="8"/>
        <v>5.9604644775390625E-7</v>
      </c>
      <c r="G39" s="4">
        <f t="shared" si="8"/>
        <v>736041937.27999878</v>
      </c>
      <c r="H39" s="4">
        <f t="shared" si="8"/>
        <v>1.9669532775878906E-6</v>
      </c>
      <c r="I39" s="4">
        <f t="shared" si="8"/>
        <v>130152911.12999862</v>
      </c>
      <c r="J39" s="4">
        <f t="shared" si="8"/>
        <v>104612034.61000049</v>
      </c>
      <c r="K39" s="4">
        <f t="shared" si="8"/>
        <v>9908895043.8999977</v>
      </c>
    </row>
    <row r="40" spans="1:11" x14ac:dyDescent="0.25">
      <c r="A40" s="8" t="s">
        <v>74</v>
      </c>
      <c r="B40" s="15" t="s">
        <v>73</v>
      </c>
      <c r="C40" s="7">
        <v>2413912780</v>
      </c>
      <c r="D40" s="7">
        <v>-400000</v>
      </c>
      <c r="E40" s="7">
        <v>3009834.3199996948</v>
      </c>
      <c r="F40" s="7">
        <v>4.76837158203125E-7</v>
      </c>
      <c r="G40" s="7">
        <v>-1056320</v>
      </c>
      <c r="H40" s="7">
        <v>0</v>
      </c>
      <c r="I40" s="7">
        <v>1333998</v>
      </c>
      <c r="J40" s="7">
        <v>-19765123.019999981</v>
      </c>
      <c r="K40" s="6">
        <f t="shared" ref="K40:K45" si="9">C40+D40+E40+F40+G40+H40+I40+J40</f>
        <v>2397035169.3000002</v>
      </c>
    </row>
    <row r="41" spans="1:11" x14ac:dyDescent="0.25">
      <c r="A41" s="8" t="s">
        <v>72</v>
      </c>
      <c r="B41" s="15" t="s">
        <v>71</v>
      </c>
      <c r="C41" s="7">
        <v>4972577673</v>
      </c>
      <c r="D41" s="7">
        <v>27153978.100000381</v>
      </c>
      <c r="E41" s="7">
        <v>12113365.679999352</v>
      </c>
      <c r="F41" s="7">
        <v>0</v>
      </c>
      <c r="G41" s="7">
        <v>421297088.77999878</v>
      </c>
      <c r="H41" s="7">
        <v>1.9073486328125E-6</v>
      </c>
      <c r="I41" s="7">
        <v>17286981.399998665</v>
      </c>
      <c r="J41" s="7">
        <v>-30031957.899999619</v>
      </c>
      <c r="K41" s="6">
        <f t="shared" si="9"/>
        <v>5420397129.0599995</v>
      </c>
    </row>
    <row r="42" spans="1:11" x14ac:dyDescent="0.25">
      <c r="A42" s="8" t="s">
        <v>70</v>
      </c>
      <c r="B42" s="15" t="s">
        <v>69</v>
      </c>
      <c r="C42" s="7">
        <v>922135763.13000011</v>
      </c>
      <c r="D42" s="7">
        <v>-19038400.100000262</v>
      </c>
      <c r="E42" s="7">
        <v>0</v>
      </c>
      <c r="F42" s="7">
        <v>1.1920928955078125E-7</v>
      </c>
      <c r="G42" s="7">
        <v>148604503.5</v>
      </c>
      <c r="H42" s="7">
        <v>0</v>
      </c>
      <c r="I42" s="7">
        <v>112167768.5</v>
      </c>
      <c r="J42" s="7">
        <v>154999424.1500001</v>
      </c>
      <c r="K42" s="6">
        <f t="shared" si="9"/>
        <v>1318869059.1800001</v>
      </c>
    </row>
    <row r="43" spans="1:11" ht="28.5" x14ac:dyDescent="0.25">
      <c r="A43" s="8" t="s">
        <v>68</v>
      </c>
      <c r="B43" s="15" t="s">
        <v>67</v>
      </c>
      <c r="C43" s="7">
        <v>25874630.75</v>
      </c>
      <c r="D43" s="7">
        <v>-4000000</v>
      </c>
      <c r="E43" s="7">
        <v>0</v>
      </c>
      <c r="F43" s="7">
        <v>0</v>
      </c>
      <c r="G43" s="7">
        <v>0</v>
      </c>
      <c r="H43" s="7">
        <v>0</v>
      </c>
      <c r="I43" s="7">
        <v>-1332665</v>
      </c>
      <c r="J43" s="7">
        <v>-550308.62000000104</v>
      </c>
      <c r="K43" s="6">
        <f t="shared" si="9"/>
        <v>19991657.129999999</v>
      </c>
    </row>
    <row r="44" spans="1:11" x14ac:dyDescent="0.25">
      <c r="A44" s="8" t="s">
        <v>66</v>
      </c>
      <c r="B44" s="15" t="s">
        <v>65</v>
      </c>
      <c r="C44" s="7">
        <v>217907151</v>
      </c>
      <c r="D44" s="7">
        <v>0</v>
      </c>
      <c r="E44" s="7">
        <v>0</v>
      </c>
      <c r="F44" s="7">
        <v>0</v>
      </c>
      <c r="G44" s="7">
        <v>133181400</v>
      </c>
      <c r="H44" s="7">
        <v>0</v>
      </c>
      <c r="I44" s="7">
        <v>324789</v>
      </c>
      <c r="J44" s="7">
        <v>0</v>
      </c>
      <c r="K44" s="6">
        <f t="shared" si="9"/>
        <v>351413340</v>
      </c>
    </row>
    <row r="45" spans="1:11" x14ac:dyDescent="0.25">
      <c r="A45" s="8" t="s">
        <v>64</v>
      </c>
      <c r="B45" s="15" t="s">
        <v>63</v>
      </c>
      <c r="C45" s="7">
        <v>359914527</v>
      </c>
      <c r="D45" s="7">
        <v>6926858</v>
      </c>
      <c r="E45" s="7">
        <v>0</v>
      </c>
      <c r="F45" s="7">
        <v>0</v>
      </c>
      <c r="G45" s="7">
        <v>34015264.99999994</v>
      </c>
      <c r="H45" s="7">
        <v>5.9604644775390625E-8</v>
      </c>
      <c r="I45" s="7">
        <v>372039.22999995947</v>
      </c>
      <c r="J45" s="7">
        <v>-40000</v>
      </c>
      <c r="K45" s="6">
        <f t="shared" si="9"/>
        <v>401188689.22999996</v>
      </c>
    </row>
    <row r="46" spans="1:11" ht="24.75" customHeight="1" x14ac:dyDescent="0.25">
      <c r="A46" s="10" t="s">
        <v>62</v>
      </c>
      <c r="B46" s="14" t="s">
        <v>61</v>
      </c>
      <c r="C46" s="4">
        <f t="shared" ref="C46:K46" si="10">SUM(C47:C48)</f>
        <v>319567660.80000001</v>
      </c>
      <c r="D46" s="4">
        <f t="shared" si="10"/>
        <v>2160000</v>
      </c>
      <c r="E46" s="4">
        <f t="shared" si="10"/>
        <v>162524394</v>
      </c>
      <c r="F46" s="4">
        <f t="shared" si="10"/>
        <v>0</v>
      </c>
      <c r="G46" s="4">
        <f t="shared" si="10"/>
        <v>13611447.99999994</v>
      </c>
      <c r="H46" s="4">
        <f t="shared" si="10"/>
        <v>5.9604644775390625E-8</v>
      </c>
      <c r="I46" s="4">
        <f t="shared" si="10"/>
        <v>17060270.99999994</v>
      </c>
      <c r="J46" s="4">
        <f t="shared" si="10"/>
        <v>10292545.819999993</v>
      </c>
      <c r="K46" s="4">
        <f t="shared" si="10"/>
        <v>525216319.61999995</v>
      </c>
    </row>
    <row r="47" spans="1:11" x14ac:dyDescent="0.25">
      <c r="A47" s="8" t="s">
        <v>60</v>
      </c>
      <c r="B47" s="15" t="s">
        <v>59</v>
      </c>
      <c r="C47" s="7">
        <v>291073960.80000001</v>
      </c>
      <c r="D47" s="7">
        <v>2160000</v>
      </c>
      <c r="E47" s="7">
        <v>162524394</v>
      </c>
      <c r="F47" s="7">
        <v>0</v>
      </c>
      <c r="G47" s="7">
        <v>9095999.9999999404</v>
      </c>
      <c r="H47" s="7">
        <v>5.9604644775390625E-8</v>
      </c>
      <c r="I47" s="7">
        <v>17511784.99999994</v>
      </c>
      <c r="J47" s="7">
        <v>10292545.819999993</v>
      </c>
      <c r="K47" s="6">
        <f>C47+D47+E47+F47+G47+H47+I47+J47</f>
        <v>492658685.61999995</v>
      </c>
    </row>
    <row r="48" spans="1:11" x14ac:dyDescent="0.25">
      <c r="A48" s="8" t="s">
        <v>58</v>
      </c>
      <c r="B48" s="15" t="s">
        <v>57</v>
      </c>
      <c r="C48" s="7">
        <v>28493700</v>
      </c>
      <c r="D48" s="7">
        <v>0</v>
      </c>
      <c r="E48" s="7">
        <v>0</v>
      </c>
      <c r="F48" s="7">
        <v>0</v>
      </c>
      <c r="G48" s="7">
        <v>4515448</v>
      </c>
      <c r="H48" s="7">
        <v>0</v>
      </c>
      <c r="I48" s="7">
        <v>-451514</v>
      </c>
      <c r="J48" s="7">
        <v>0</v>
      </c>
      <c r="K48" s="6">
        <f>C48+D48+E48+F48+G48+H48+I48+J48</f>
        <v>32557634</v>
      </c>
    </row>
    <row r="49" spans="1:11" ht="20.25" customHeight="1" x14ac:dyDescent="0.25">
      <c r="A49" s="10" t="s">
        <v>56</v>
      </c>
      <c r="B49" s="14" t="s">
        <v>55</v>
      </c>
      <c r="C49" s="4">
        <f t="shared" ref="C49:K49" si="11">SUM(C50:C55)</f>
        <v>6546953707.9099998</v>
      </c>
      <c r="D49" s="4">
        <f t="shared" si="11"/>
        <v>221963603.60000014</v>
      </c>
      <c r="E49" s="4">
        <f t="shared" si="11"/>
        <v>12072800</v>
      </c>
      <c r="F49" s="4">
        <f t="shared" si="11"/>
        <v>3999999.9999997616</v>
      </c>
      <c r="G49" s="4">
        <f t="shared" si="11"/>
        <v>113625412.98000002</v>
      </c>
      <c r="H49" s="4">
        <f t="shared" si="11"/>
        <v>0</v>
      </c>
      <c r="I49" s="4">
        <f t="shared" si="11"/>
        <v>-4357611980.6800003</v>
      </c>
      <c r="J49" s="4">
        <f t="shared" si="11"/>
        <v>76166547.75999999</v>
      </c>
      <c r="K49" s="4">
        <f t="shared" si="11"/>
        <v>2617170091.5700002</v>
      </c>
    </row>
    <row r="50" spans="1:11" x14ac:dyDescent="0.25">
      <c r="A50" s="8" t="s">
        <v>54</v>
      </c>
      <c r="B50" s="15" t="s">
        <v>53</v>
      </c>
      <c r="C50" s="7">
        <v>1235146812.4100001</v>
      </c>
      <c r="D50" s="7">
        <v>21044803.600000143</v>
      </c>
      <c r="E50" s="7">
        <v>1380000</v>
      </c>
      <c r="F50" s="7">
        <v>3999999.9999997616</v>
      </c>
      <c r="G50" s="7">
        <v>64853484.480000019</v>
      </c>
      <c r="H50" s="7">
        <v>0</v>
      </c>
      <c r="I50" s="7">
        <v>14586045.320000172</v>
      </c>
      <c r="J50" s="7">
        <v>32716382.960000038</v>
      </c>
      <c r="K50" s="6">
        <f t="shared" ref="K50:K55" si="12">C50+D50+E50+F50+G50+H50+I50+J50</f>
        <v>1373727528.7700002</v>
      </c>
    </row>
    <row r="51" spans="1:11" x14ac:dyDescent="0.25">
      <c r="A51" s="8" t="s">
        <v>52</v>
      </c>
      <c r="B51" s="15" t="s">
        <v>51</v>
      </c>
      <c r="C51" s="7">
        <v>445030006</v>
      </c>
      <c r="D51" s="7">
        <v>201276300</v>
      </c>
      <c r="E51" s="7">
        <v>2900000</v>
      </c>
      <c r="F51" s="7">
        <v>0</v>
      </c>
      <c r="G51" s="7">
        <v>40954900</v>
      </c>
      <c r="H51" s="7">
        <v>0</v>
      </c>
      <c r="I51" s="7">
        <v>48433600</v>
      </c>
      <c r="J51" s="7">
        <v>42784464.799999952</v>
      </c>
      <c r="K51" s="6">
        <f t="shared" si="12"/>
        <v>781379270.79999995</v>
      </c>
    </row>
    <row r="52" spans="1:11" x14ac:dyDescent="0.25">
      <c r="A52" s="8" t="s">
        <v>50</v>
      </c>
      <c r="B52" s="15" t="s">
        <v>49</v>
      </c>
      <c r="C52" s="7">
        <v>16218456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6">
        <f t="shared" si="12"/>
        <v>16218456</v>
      </c>
    </row>
    <row r="53" spans="1:11" x14ac:dyDescent="0.25">
      <c r="A53" s="8" t="s">
        <v>48</v>
      </c>
      <c r="B53" s="15" t="s">
        <v>47</v>
      </c>
      <c r="C53" s="7">
        <v>64984150.5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6">
        <f t="shared" si="12"/>
        <v>64984150.5</v>
      </c>
    </row>
    <row r="54" spans="1:11" ht="28.5" x14ac:dyDescent="0.25">
      <c r="A54" s="8" t="s">
        <v>46</v>
      </c>
      <c r="B54" s="15" t="s">
        <v>45</v>
      </c>
      <c r="C54" s="7">
        <v>100098318</v>
      </c>
      <c r="D54" s="7">
        <v>0</v>
      </c>
      <c r="E54" s="7">
        <v>0</v>
      </c>
      <c r="F54" s="7">
        <v>0</v>
      </c>
      <c r="G54" s="7">
        <v>1000000</v>
      </c>
      <c r="H54" s="7">
        <v>0</v>
      </c>
      <c r="I54" s="7">
        <v>0</v>
      </c>
      <c r="J54" s="7">
        <v>0</v>
      </c>
      <c r="K54" s="6">
        <f t="shared" si="12"/>
        <v>101098318</v>
      </c>
    </row>
    <row r="55" spans="1:11" x14ac:dyDescent="0.25">
      <c r="A55" s="8" t="s">
        <v>44</v>
      </c>
      <c r="B55" s="15" t="s">
        <v>43</v>
      </c>
      <c r="C55" s="7">
        <v>4685475965</v>
      </c>
      <c r="D55" s="7">
        <v>-357500</v>
      </c>
      <c r="E55" s="7">
        <v>7792800</v>
      </c>
      <c r="F55" s="7">
        <v>0</v>
      </c>
      <c r="G55" s="7">
        <v>6817028.5</v>
      </c>
      <c r="H55" s="7">
        <v>0</v>
      </c>
      <c r="I55" s="7">
        <v>-4420631626</v>
      </c>
      <c r="J55" s="7">
        <v>665700</v>
      </c>
      <c r="K55" s="6">
        <f t="shared" si="12"/>
        <v>279762367.5</v>
      </c>
    </row>
    <row r="56" spans="1:11" ht="22.5" customHeight="1" x14ac:dyDescent="0.25">
      <c r="A56" s="10" t="s">
        <v>42</v>
      </c>
      <c r="B56" s="14" t="s">
        <v>41</v>
      </c>
      <c r="C56" s="4">
        <f t="shared" ref="C56:K56" si="13">SUM(C57:C61)</f>
        <v>11364248956</v>
      </c>
      <c r="D56" s="4">
        <f t="shared" si="13"/>
        <v>545021448.99999833</v>
      </c>
      <c r="E56" s="4">
        <f t="shared" si="13"/>
        <v>102282999.999998</v>
      </c>
      <c r="F56" s="4">
        <f t="shared" si="13"/>
        <v>49485060.000003934</v>
      </c>
      <c r="G56" s="4">
        <f t="shared" si="13"/>
        <v>52364157.799996108</v>
      </c>
      <c r="H56" s="4">
        <f t="shared" si="13"/>
        <v>-2.9802322387695313E-8</v>
      </c>
      <c r="I56" s="4">
        <f t="shared" si="13"/>
        <v>4423394664.1600027</v>
      </c>
      <c r="J56" s="4">
        <f t="shared" si="13"/>
        <v>-1387147352.7700005</v>
      </c>
      <c r="K56" s="4">
        <f t="shared" si="13"/>
        <v>15149649934.190001</v>
      </c>
    </row>
    <row r="57" spans="1:11" x14ac:dyDescent="0.25">
      <c r="A57" s="8" t="s">
        <v>40</v>
      </c>
      <c r="B57" s="15" t="s">
        <v>39</v>
      </c>
      <c r="C57" s="7">
        <v>115763413.44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-12709000</v>
      </c>
      <c r="J57" s="7">
        <v>350000</v>
      </c>
      <c r="K57" s="6">
        <f>C57+D57+E57+F57+G57+H57+I57+J57</f>
        <v>103404413.44</v>
      </c>
    </row>
    <row r="58" spans="1:11" x14ac:dyDescent="0.25">
      <c r="A58" s="8" t="s">
        <v>38</v>
      </c>
      <c r="B58" s="15" t="s">
        <v>37</v>
      </c>
      <c r="C58" s="7">
        <v>1017992836.04</v>
      </c>
      <c r="D58" s="7">
        <v>5235855.0000001192</v>
      </c>
      <c r="E58" s="7">
        <v>-5931081.0000001192</v>
      </c>
      <c r="F58" s="7">
        <v>1.1920928955078125E-7</v>
      </c>
      <c r="G58" s="7">
        <v>37441733.799999952</v>
      </c>
      <c r="H58" s="7">
        <v>0</v>
      </c>
      <c r="I58" s="7">
        <v>29048023.790000081</v>
      </c>
      <c r="J58" s="7">
        <v>99911000</v>
      </c>
      <c r="K58" s="6">
        <f>C58+D58+E58+F58+G58+H58+I58+J58</f>
        <v>1183698367.6300001</v>
      </c>
    </row>
    <row r="59" spans="1:11" x14ac:dyDescent="0.25">
      <c r="A59" s="8" t="s">
        <v>36</v>
      </c>
      <c r="B59" s="15" t="s">
        <v>35</v>
      </c>
      <c r="C59" s="7">
        <v>9198392038.1200008</v>
      </c>
      <c r="D59" s="7">
        <v>306383105.99999809</v>
      </c>
      <c r="E59" s="7">
        <v>107791679.99999809</v>
      </c>
      <c r="F59" s="7">
        <v>48753760.000003815</v>
      </c>
      <c r="G59" s="7">
        <v>3499.9999961853027</v>
      </c>
      <c r="H59" s="7">
        <v>0</v>
      </c>
      <c r="I59" s="7">
        <v>4351635631.0700035</v>
      </c>
      <c r="J59" s="7">
        <v>-1483661052.7700005</v>
      </c>
      <c r="K59" s="6">
        <f>C59+D59+E59+F59+G59+H59+I59+J59</f>
        <v>12529298662.42</v>
      </c>
    </row>
    <row r="60" spans="1:11" x14ac:dyDescent="0.25">
      <c r="A60" s="8" t="s">
        <v>34</v>
      </c>
      <c r="B60" s="15" t="s">
        <v>33</v>
      </c>
      <c r="C60" s="7">
        <v>853823524.89999998</v>
      </c>
      <c r="D60" s="7">
        <v>232067800.00000012</v>
      </c>
      <c r="E60" s="7">
        <v>0</v>
      </c>
      <c r="F60" s="7">
        <v>0</v>
      </c>
      <c r="G60" s="7">
        <v>0</v>
      </c>
      <c r="H60" s="7">
        <v>0</v>
      </c>
      <c r="I60" s="7">
        <v>43788864.099999905</v>
      </c>
      <c r="J60" s="7">
        <v>-3662300</v>
      </c>
      <c r="K60" s="6">
        <f>C60+D60+E60+F60+G60+H60+I60+J60</f>
        <v>1126017889</v>
      </c>
    </row>
    <row r="61" spans="1:11" x14ac:dyDescent="0.25">
      <c r="A61" s="8" t="s">
        <v>32</v>
      </c>
      <c r="B61" s="15" t="s">
        <v>31</v>
      </c>
      <c r="C61" s="7">
        <v>178277143.5</v>
      </c>
      <c r="D61" s="7">
        <v>1334688</v>
      </c>
      <c r="E61" s="7">
        <v>422401.0000000298</v>
      </c>
      <c r="F61" s="7">
        <v>731300</v>
      </c>
      <c r="G61" s="7">
        <v>14918923.99999997</v>
      </c>
      <c r="H61" s="7">
        <v>-2.9802322387695313E-8</v>
      </c>
      <c r="I61" s="7">
        <v>11631145.200000048</v>
      </c>
      <c r="J61" s="7">
        <v>-85000</v>
      </c>
      <c r="K61" s="6">
        <f>C61+D61+E61+F61+G61+H61+I61+J61</f>
        <v>207230601.70000002</v>
      </c>
    </row>
    <row r="62" spans="1:11" ht="24.75" customHeight="1" x14ac:dyDescent="0.25">
      <c r="A62" s="10" t="s">
        <v>30</v>
      </c>
      <c r="B62" s="14" t="s">
        <v>29</v>
      </c>
      <c r="C62" s="4">
        <f t="shared" ref="C62:K62" si="14">SUM(C63:C66)</f>
        <v>241654695</v>
      </c>
      <c r="D62" s="4">
        <f t="shared" si="14"/>
        <v>1763564</v>
      </c>
      <c r="E62" s="4">
        <f t="shared" si="14"/>
        <v>62146682</v>
      </c>
      <c r="F62" s="4">
        <f t="shared" si="14"/>
        <v>0</v>
      </c>
      <c r="G62" s="4">
        <f t="shared" si="14"/>
        <v>11318013.219999999</v>
      </c>
      <c r="H62" s="4">
        <f t="shared" si="14"/>
        <v>25765000.330000013</v>
      </c>
      <c r="I62" s="4">
        <f t="shared" si="14"/>
        <v>11183097.599999994</v>
      </c>
      <c r="J62" s="4">
        <f t="shared" si="14"/>
        <v>19570642.519999996</v>
      </c>
      <c r="K62" s="4">
        <f t="shared" si="14"/>
        <v>373401694.67000002</v>
      </c>
    </row>
    <row r="63" spans="1:11" x14ac:dyDescent="0.25">
      <c r="A63" s="8" t="s">
        <v>28</v>
      </c>
      <c r="B63" s="15" t="s">
        <v>27</v>
      </c>
      <c r="C63" s="7">
        <v>139031982</v>
      </c>
      <c r="D63" s="7">
        <v>-996786</v>
      </c>
      <c r="E63" s="7">
        <v>-8676000</v>
      </c>
      <c r="F63" s="7">
        <v>0</v>
      </c>
      <c r="G63" s="7">
        <v>11252795.219999999</v>
      </c>
      <c r="H63" s="7">
        <v>25765000.330000013</v>
      </c>
      <c r="I63" s="7">
        <v>529842</v>
      </c>
      <c r="J63" s="7">
        <v>5090642.6899999976</v>
      </c>
      <c r="K63" s="6">
        <f>C63+D63+E63+F63+G63+H63+I63+J63</f>
        <v>171997476.24000001</v>
      </c>
    </row>
    <row r="64" spans="1:11" x14ac:dyDescent="0.25">
      <c r="A64" s="8" t="s">
        <v>26</v>
      </c>
      <c r="B64" s="15" t="s">
        <v>25</v>
      </c>
      <c r="C64" s="7">
        <v>41389849</v>
      </c>
      <c r="D64" s="7">
        <v>-833150</v>
      </c>
      <c r="E64" s="7">
        <v>70872682</v>
      </c>
      <c r="F64" s="7">
        <v>0</v>
      </c>
      <c r="G64" s="7">
        <v>-121969</v>
      </c>
      <c r="H64" s="7">
        <v>0</v>
      </c>
      <c r="I64" s="7">
        <v>2424544.599999994</v>
      </c>
      <c r="J64" s="7">
        <v>-460295.17000000179</v>
      </c>
      <c r="K64" s="6">
        <f>C64+D64+E64+F64+G64+H64+I64+J64</f>
        <v>113271661.42999999</v>
      </c>
    </row>
    <row r="65" spans="1:11" x14ac:dyDescent="0.25">
      <c r="A65" s="8" t="s">
        <v>24</v>
      </c>
      <c r="B65" s="15" t="s">
        <v>23</v>
      </c>
      <c r="C65" s="7">
        <v>51173800</v>
      </c>
      <c r="D65" s="7">
        <v>3593500</v>
      </c>
      <c r="E65" s="7">
        <v>-50000</v>
      </c>
      <c r="F65" s="7">
        <v>0</v>
      </c>
      <c r="G65" s="7">
        <v>0</v>
      </c>
      <c r="H65" s="7">
        <v>0</v>
      </c>
      <c r="I65" s="7">
        <v>8550000</v>
      </c>
      <c r="J65" s="7">
        <v>14940295</v>
      </c>
      <c r="K65" s="6">
        <f>C65+D65+E65+F65+G65+H65+I65+J65</f>
        <v>78207595</v>
      </c>
    </row>
    <row r="66" spans="1:11" x14ac:dyDescent="0.25">
      <c r="A66" s="8" t="s">
        <v>22</v>
      </c>
      <c r="B66" s="15" t="s">
        <v>21</v>
      </c>
      <c r="C66" s="7">
        <v>10059064</v>
      </c>
      <c r="D66" s="7">
        <v>0</v>
      </c>
      <c r="E66" s="7">
        <v>0</v>
      </c>
      <c r="F66" s="7">
        <v>0</v>
      </c>
      <c r="G66" s="7">
        <v>187187</v>
      </c>
      <c r="H66" s="7">
        <v>0</v>
      </c>
      <c r="I66" s="7">
        <v>-321289</v>
      </c>
      <c r="J66" s="7">
        <v>0</v>
      </c>
      <c r="K66" s="6">
        <f>C66+D66+E66+F66+G66+H66+I66+J66</f>
        <v>9924962</v>
      </c>
    </row>
    <row r="67" spans="1:11" ht="24" customHeight="1" x14ac:dyDescent="0.25">
      <c r="A67" s="10" t="s">
        <v>20</v>
      </c>
      <c r="B67" s="14" t="s">
        <v>19</v>
      </c>
      <c r="C67" s="4">
        <f t="shared" ref="C67:K67" si="15">SUM(C68:C70)</f>
        <v>65011715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5993316</v>
      </c>
      <c r="H67" s="4">
        <f t="shared" si="15"/>
        <v>0</v>
      </c>
      <c r="I67" s="4">
        <f t="shared" si="15"/>
        <v>738500</v>
      </c>
      <c r="J67" s="4">
        <f t="shared" si="15"/>
        <v>1444000</v>
      </c>
      <c r="K67" s="4">
        <f t="shared" si="15"/>
        <v>73187531</v>
      </c>
    </row>
    <row r="68" spans="1:11" x14ac:dyDescent="0.25">
      <c r="A68" s="8" t="s">
        <v>18</v>
      </c>
      <c r="B68" s="15" t="s">
        <v>17</v>
      </c>
      <c r="C68" s="7">
        <v>18224300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6">
        <f>C68+D68+E68+F68+G68+H68+I68+J68</f>
        <v>18224300</v>
      </c>
    </row>
    <row r="69" spans="1:11" x14ac:dyDescent="0.25">
      <c r="A69" s="8" t="s">
        <v>16</v>
      </c>
      <c r="B69" s="15" t="s">
        <v>15</v>
      </c>
      <c r="C69" s="7">
        <v>25716360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325000</v>
      </c>
      <c r="J69" s="7">
        <v>1444000</v>
      </c>
      <c r="K69" s="6">
        <f>C69+D69+E69+F69+G69+H69+I69+J69</f>
        <v>27485360</v>
      </c>
    </row>
    <row r="70" spans="1:11" x14ac:dyDescent="0.25">
      <c r="A70" s="8" t="s">
        <v>14</v>
      </c>
      <c r="B70" s="15" t="s">
        <v>13</v>
      </c>
      <c r="C70" s="7">
        <v>21071055</v>
      </c>
      <c r="D70" s="7">
        <v>0</v>
      </c>
      <c r="E70" s="7">
        <v>0</v>
      </c>
      <c r="F70" s="7">
        <v>0</v>
      </c>
      <c r="G70" s="7">
        <v>5993316</v>
      </c>
      <c r="H70" s="7">
        <v>0</v>
      </c>
      <c r="I70" s="7">
        <v>413500</v>
      </c>
      <c r="J70" s="7">
        <v>0</v>
      </c>
      <c r="K70" s="6">
        <f>C70+D70+E70+F70+G70+H70+I70+J70</f>
        <v>27477871</v>
      </c>
    </row>
    <row r="71" spans="1:11" ht="24" customHeight="1" x14ac:dyDescent="0.25">
      <c r="A71" s="10" t="s">
        <v>12</v>
      </c>
      <c r="B71" s="14" t="s">
        <v>11</v>
      </c>
      <c r="C71" s="4">
        <f t="shared" ref="C71:K71" si="16">SUM(C72)</f>
        <v>882099139.38999999</v>
      </c>
      <c r="D71" s="4">
        <f t="shared" si="16"/>
        <v>-132207600.50999999</v>
      </c>
      <c r="E71" s="4">
        <f t="shared" si="16"/>
        <v>0</v>
      </c>
      <c r="F71" s="4">
        <f t="shared" si="16"/>
        <v>-111807649.88</v>
      </c>
      <c r="G71" s="4">
        <f t="shared" si="16"/>
        <v>0</v>
      </c>
      <c r="H71" s="4">
        <f t="shared" si="16"/>
        <v>0</v>
      </c>
      <c r="I71" s="4">
        <f t="shared" si="16"/>
        <v>-46000000</v>
      </c>
      <c r="J71" s="4">
        <f t="shared" si="16"/>
        <v>-20650878.590000033</v>
      </c>
      <c r="K71" s="4">
        <f t="shared" si="16"/>
        <v>571433010.40999997</v>
      </c>
    </row>
    <row r="72" spans="1:11" ht="28.5" x14ac:dyDescent="0.25">
      <c r="A72" s="8" t="s">
        <v>10</v>
      </c>
      <c r="B72" s="15" t="s">
        <v>9</v>
      </c>
      <c r="C72" s="7">
        <v>882099139.38999999</v>
      </c>
      <c r="D72" s="7">
        <v>-132207600.50999999</v>
      </c>
      <c r="E72" s="7">
        <v>0</v>
      </c>
      <c r="F72" s="7">
        <v>-111807649.88</v>
      </c>
      <c r="G72" s="7">
        <v>0</v>
      </c>
      <c r="H72" s="7">
        <v>0</v>
      </c>
      <c r="I72" s="7">
        <v>-46000000</v>
      </c>
      <c r="J72" s="7">
        <v>-20650878.590000033</v>
      </c>
      <c r="K72" s="6">
        <f>C72+D72+E72+F72+G72+H72+I72+J72</f>
        <v>571433010.40999997</v>
      </c>
    </row>
    <row r="73" spans="1:11" ht="43.5" customHeight="1" x14ac:dyDescent="0.25">
      <c r="A73" s="10" t="s">
        <v>8</v>
      </c>
      <c r="B73" s="14" t="s">
        <v>7</v>
      </c>
      <c r="C73" s="4">
        <f t="shared" ref="C73:K73" si="17">SUM(C74:C76)</f>
        <v>1757250000</v>
      </c>
      <c r="D73" s="4">
        <f t="shared" si="17"/>
        <v>0</v>
      </c>
      <c r="E73" s="4">
        <f t="shared" si="17"/>
        <v>0</v>
      </c>
      <c r="F73" s="4">
        <f t="shared" si="17"/>
        <v>42800000</v>
      </c>
      <c r="G73" s="4">
        <f t="shared" si="17"/>
        <v>221594784.71000004</v>
      </c>
      <c r="H73" s="4">
        <f t="shared" si="17"/>
        <v>-25765000.330000043</v>
      </c>
      <c r="I73" s="4">
        <f t="shared" si="17"/>
        <v>194288673.90999997</v>
      </c>
      <c r="J73" s="4">
        <f t="shared" si="17"/>
        <v>410551370.00000012</v>
      </c>
      <c r="K73" s="4">
        <f t="shared" si="17"/>
        <v>2600719828.29</v>
      </c>
    </row>
    <row r="74" spans="1:11" ht="48.75" customHeight="1" x14ac:dyDescent="0.25">
      <c r="A74" s="8" t="s">
        <v>6</v>
      </c>
      <c r="B74" s="15" t="s">
        <v>5</v>
      </c>
      <c r="C74" s="7">
        <v>975922000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6">
        <f>C74+D74+E74+F74+G74+H74+I74+J74</f>
        <v>975922000</v>
      </c>
    </row>
    <row r="75" spans="1:11" x14ac:dyDescent="0.25">
      <c r="A75" s="8" t="s">
        <v>4</v>
      </c>
      <c r="B75" s="15" t="s">
        <v>3</v>
      </c>
      <c r="C75" s="7">
        <v>384300000</v>
      </c>
      <c r="D75" s="7">
        <v>-5000000</v>
      </c>
      <c r="E75" s="7">
        <v>0</v>
      </c>
      <c r="F75" s="7">
        <v>42800000</v>
      </c>
      <c r="G75" s="7">
        <v>203594784.71000004</v>
      </c>
      <c r="H75" s="7">
        <v>-25765000.330000043</v>
      </c>
      <c r="I75" s="7">
        <v>193623674.28999996</v>
      </c>
      <c r="J75" s="7">
        <v>410551370.00000012</v>
      </c>
      <c r="K75" s="6">
        <f>C75+D75+E75+F75+G75+H75+I75+J75</f>
        <v>1204104828.6700001</v>
      </c>
    </row>
    <row r="76" spans="1:11" x14ac:dyDescent="0.25">
      <c r="A76" s="8" t="s">
        <v>2</v>
      </c>
      <c r="B76" s="15" t="s">
        <v>1</v>
      </c>
      <c r="C76" s="7">
        <v>397028000</v>
      </c>
      <c r="D76" s="7">
        <v>5000000</v>
      </c>
      <c r="E76" s="7">
        <v>0</v>
      </c>
      <c r="F76" s="7">
        <v>0</v>
      </c>
      <c r="G76" s="7">
        <v>18000000</v>
      </c>
      <c r="H76" s="7">
        <v>0</v>
      </c>
      <c r="I76" s="7">
        <v>664999.62000000477</v>
      </c>
      <c r="J76" s="7">
        <v>0</v>
      </c>
      <c r="K76" s="6">
        <f>C76+D76+E76+F76+G76+H76+I76+J76</f>
        <v>420692999.62</v>
      </c>
    </row>
    <row r="77" spans="1:11" ht="29.25" customHeight="1" x14ac:dyDescent="0.25">
      <c r="A77" s="5" t="s">
        <v>0</v>
      </c>
      <c r="B77" s="16"/>
      <c r="C77" s="4">
        <v>37668922065.100014</v>
      </c>
      <c r="D77" s="4">
        <v>7499768144</v>
      </c>
      <c r="E77" s="4">
        <v>2610172090</v>
      </c>
      <c r="F77" s="4">
        <v>0</v>
      </c>
      <c r="G77" s="4">
        <v>2208124944.4800034</v>
      </c>
      <c r="H77" s="4">
        <v>1153825249.9999924</v>
      </c>
      <c r="I77" s="4">
        <v>455228709.84994507</v>
      </c>
      <c r="J77" s="4">
        <v>-682720979.91000366</v>
      </c>
      <c r="K77" s="3">
        <v>50913320223.519951</v>
      </c>
    </row>
  </sheetData>
  <mergeCells count="1">
    <mergeCell ref="A1:K1"/>
  </mergeCells>
  <pageMargins left="0.15748031496062992" right="0.19685039370078741" top="0.27559055118110237" bottom="0.27559055118110237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cp:lastPrinted>2017-05-22T07:04:51Z</cp:lastPrinted>
  <dcterms:created xsi:type="dcterms:W3CDTF">2017-05-22T06:23:45Z</dcterms:created>
  <dcterms:modified xsi:type="dcterms:W3CDTF">2017-05-22T09:40:49Z</dcterms:modified>
</cp:coreProperties>
</file>